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<sst xmlns="http://schemas.openxmlformats.org/spreadsheetml/2006/main" count="50" uniqueCount="30">
  <si>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>Mat (kg/m^3)</t>
  </si>
  <si>
    <t>Potencia(cv)</t>
  </si>
  <si>
    <t>Watios</t>
  </si>
  <si>
    <t>Rpm</t>
  </si>
  <si>
    <t>Rpm roller</t>
  </si>
  <si>
    <t>peso</t>
  </si>
  <si>
    <t>diametro int</t>
  </si>
  <si>
    <t>diametro ext</t>
  </si>
  <si>
    <t>inercia</t>
  </si>
  <si>
    <t>t(seg)</t>
  </si>
  <si>
    <t>largo</t>
  </si>
  <si>
    <t>external diam.</t>
  </si>
  <si>
    <t>internal diam.</t>
  </si>
  <si>
    <t>length</t>
  </si>
  <si>
    <t>Power (cv)</t>
  </si>
  <si>
    <t>Material density (iron)</t>
  </si>
  <si>
    <t>Max wheel speed (km/h)</t>
  </si>
  <si>
    <t>t(sec)</t>
  </si>
  <si>
    <t>Equivalent</t>
  </si>
  <si>
    <t>mass (kg)</t>
  </si>
  <si>
    <t>inertia (Kg.m2)</t>
  </si>
  <si>
    <t>weight (Kg)</t>
  </si>
  <si>
    <t>Flywheel</t>
  </si>
  <si>
    <t>Ratio</t>
  </si>
  <si>
    <t>Diametro roller</t>
  </si>
  <si>
    <t>mm.</t>
  </si>
  <si>
    <t>INERTIAL DYNAMOMETERS CALCULATIONS</t>
  </si>
  <si>
    <t>CONFIGURATION A</t>
  </si>
  <si>
    <t>CONFIGURATION B</t>
  </si>
  <si>
    <t>GENERAL DATA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</si>
</sst>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.0_);_(* \(#,##0.0\);_(* &quot;-&quot;?_);_(@_)"/>
    <numFmt numFmtId="182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15" applyNumberFormat="1" applyAlignment="1">
      <alignment horizontal="center"/>
    </xf>
    <xf numFmtId="0" fontId="0" fillId="0" borderId="0" xfId="15" applyNumberFormat="1" applyAlignment="1">
      <alignment/>
    </xf>
    <xf numFmtId="0" fontId="0" fillId="0" borderId="0" xfId="15" applyNumberFormat="1" applyFont="1" applyAlignment="1">
      <alignment/>
    </xf>
    <xf numFmtId="0" fontId="0" fillId="2" borderId="1" xfId="15" applyNumberFormat="1" applyFill="1" applyBorder="1" applyAlignment="1">
      <alignment/>
    </xf>
    <xf numFmtId="0" fontId="0" fillId="0" borderId="2" xfId="15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15" applyNumberFormat="1" applyFill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15" applyNumberFormat="1" applyBorder="1" applyAlignment="1">
      <alignment/>
    </xf>
    <xf numFmtId="0" fontId="0" fillId="2" borderId="3" xfId="15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15" applyNumberFormat="1" applyFill="1" applyBorder="1" applyAlignment="1">
      <alignment/>
    </xf>
    <xf numFmtId="0" fontId="0" fillId="2" borderId="8" xfId="15" applyNumberFormat="1" applyFill="1" applyBorder="1" applyAlignment="1">
      <alignment/>
    </xf>
    <xf numFmtId="0" fontId="0" fillId="2" borderId="9" xfId="15" applyNumberFormat="1" applyFill="1" applyBorder="1" applyAlignment="1">
      <alignment/>
    </xf>
    <xf numFmtId="0" fontId="0" fillId="0" borderId="10" xfId="15" applyNumberForma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1" xfId="15" applyNumberFormat="1" applyBorder="1" applyAlignment="1">
      <alignment/>
    </xf>
    <xf numFmtId="0" fontId="0" fillId="0" borderId="12" xfId="15" applyNumberFormat="1" applyBorder="1" applyAlignment="1">
      <alignment/>
    </xf>
    <xf numFmtId="0" fontId="0" fillId="0" borderId="13" xfId="15" applyNumberFormat="1" applyFont="1" applyFill="1" applyBorder="1" applyAlignment="1">
      <alignment/>
    </xf>
    <xf numFmtId="0" fontId="0" fillId="0" borderId="14" xfId="15" applyNumberFormat="1" applyBorder="1" applyAlignment="1">
      <alignment/>
    </xf>
    <xf numFmtId="0" fontId="0" fillId="0" borderId="15" xfId="15" applyNumberFormat="1" applyFont="1" applyFill="1" applyBorder="1" applyAlignment="1">
      <alignment/>
    </xf>
    <xf numFmtId="0" fontId="0" fillId="0" borderId="16" xfId="15" applyNumberFormat="1" applyFill="1" applyBorder="1" applyAlignment="1">
      <alignment/>
    </xf>
    <xf numFmtId="0" fontId="0" fillId="2" borderId="17" xfId="15" applyNumberFormat="1" applyFill="1" applyBorder="1" applyAlignment="1">
      <alignment/>
    </xf>
    <xf numFmtId="0" fontId="0" fillId="2" borderId="18" xfId="15" applyNumberFormat="1" applyFill="1" applyBorder="1" applyAlignment="1">
      <alignment/>
    </xf>
    <xf numFmtId="0" fontId="0" fillId="0" borderId="19" xfId="15" applyNumberFormat="1" applyBorder="1" applyAlignment="1">
      <alignment/>
    </xf>
    <xf numFmtId="0" fontId="1" fillId="0" borderId="20" xfId="15" applyNumberFormat="1" applyFont="1" applyBorder="1" applyAlignment="1">
      <alignment horizontal="center"/>
    </xf>
    <xf numFmtId="0" fontId="1" fillId="0" borderId="1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7</xdr:row>
      <xdr:rowOff>114300</xdr:rowOff>
    </xdr:from>
    <xdr:to>
      <xdr:col>4</xdr:col>
      <xdr:colOff>676275</xdr:colOff>
      <xdr:row>27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362075"/>
          <a:ext cx="204787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36</xdr:row>
      <xdr:rowOff>9525</xdr:rowOff>
    </xdr:from>
    <xdr:to>
      <xdr:col>6</xdr:col>
      <xdr:colOff>704850</xdr:colOff>
      <xdr:row>53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057900"/>
          <a:ext cx="3895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9"/>
  <sheetViews>
    <sheetView tabSelected="1" workbookViewId="0" topLeftCell="A16">
      <selection activeCell="E36" sqref="E36"/>
    </sheetView>
  </sheetViews>
  <sheetFormatPr defaultColWidth="11.421875" defaultRowHeight="12.75"/>
  <cols>
    <col min="1" max="1" width="11.57421875" style="0" customWidth="1"/>
    <col min="2" max="2" width="12.28125" style="0" bestFit="1" customWidth="1"/>
    <col min="5" max="5" width="13.28125" style="0" customWidth="1"/>
    <col min="6" max="6" width="12.8515625" style="0" customWidth="1"/>
    <col min="13" max="13" width="12.421875" style="0" bestFit="1" customWidth="1"/>
  </cols>
  <sheetData>
    <row r="1" ht="20.25">
      <c r="A1" s="26" t="s">
        <v>26</v>
      </c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12.75">
      <c r="A3" s="37" t="s">
        <v>29</v>
      </c>
      <c r="B3" s="38"/>
      <c r="C3" s="38"/>
      <c r="D3" s="21"/>
      <c r="E3" s="21"/>
      <c r="F3" s="29"/>
      <c r="G3" s="3"/>
      <c r="H3" s="3"/>
    </row>
    <row r="4" spans="1:8" ht="12.75">
      <c r="A4" s="30" t="s">
        <v>15</v>
      </c>
      <c r="B4" s="12"/>
      <c r="C4" s="16" t="s">
        <v>0</v>
      </c>
      <c r="D4" s="5">
        <v>7900</v>
      </c>
      <c r="E4" s="15"/>
      <c r="F4" s="31"/>
      <c r="H4" s="3"/>
    </row>
    <row r="5" spans="1:8" ht="12.75">
      <c r="A5" s="30" t="s">
        <v>14</v>
      </c>
      <c r="B5" s="12"/>
      <c r="C5" s="18" t="s">
        <v>1</v>
      </c>
      <c r="D5" s="19">
        <v>60</v>
      </c>
      <c r="E5" s="15">
        <f>D5*735</f>
        <v>44100</v>
      </c>
      <c r="F5" s="31" t="s">
        <v>2</v>
      </c>
      <c r="H5" s="3"/>
    </row>
    <row r="6" spans="1:8" ht="13.5" thickBot="1">
      <c r="A6" s="32" t="s">
        <v>16</v>
      </c>
      <c r="B6" s="33"/>
      <c r="C6" s="34"/>
      <c r="D6" s="35">
        <v>140</v>
      </c>
      <c r="E6" s="33"/>
      <c r="F6" s="36"/>
      <c r="H6" s="3"/>
    </row>
    <row r="7" spans="1:8" ht="12.75">
      <c r="A7" s="13"/>
      <c r="B7" s="12"/>
      <c r="C7" s="13"/>
      <c r="D7" s="13"/>
      <c r="E7" s="12"/>
      <c r="F7" s="13"/>
      <c r="G7" s="4"/>
      <c r="H7" s="3"/>
    </row>
    <row r="8" spans="1:8" ht="16.5" thickBot="1">
      <c r="A8" s="27" t="s">
        <v>27</v>
      </c>
      <c r="B8" s="14"/>
      <c r="C8" s="14"/>
      <c r="D8" s="12"/>
      <c r="E8" s="12"/>
      <c r="F8" s="15"/>
      <c r="G8" s="3"/>
      <c r="H8" s="3"/>
    </row>
    <row r="9" spans="1:8" ht="13.5" thickBot="1">
      <c r="A9" s="14"/>
      <c r="B9" s="14"/>
      <c r="C9" s="14"/>
      <c r="D9" s="12"/>
      <c r="E9" s="12"/>
      <c r="F9" s="15"/>
      <c r="G9" s="3"/>
      <c r="H9" s="28"/>
    </row>
    <row r="10" spans="1:8" ht="12.75">
      <c r="A10" s="14"/>
      <c r="B10" s="14"/>
      <c r="C10" s="14"/>
      <c r="D10" s="12"/>
      <c r="E10" s="12"/>
      <c r="F10" s="15"/>
      <c r="G10" s="3"/>
      <c r="H10" s="3"/>
    </row>
    <row r="11" spans="1:8" ht="12.75">
      <c r="A11" s="12"/>
      <c r="B11" s="12"/>
      <c r="C11" s="13"/>
      <c r="D11" s="12"/>
      <c r="E11" s="12"/>
      <c r="F11" s="3"/>
      <c r="G11" s="3"/>
      <c r="H11" s="3"/>
    </row>
    <row r="12" spans="1:8" ht="12.75">
      <c r="A12" s="12"/>
      <c r="B12" s="12"/>
      <c r="C12" s="13"/>
      <c r="D12" s="12"/>
      <c r="E12" s="12"/>
      <c r="F12" s="3"/>
      <c r="G12" s="3"/>
      <c r="H12" s="3"/>
    </row>
    <row r="13" spans="1:8" ht="12.75">
      <c r="A13" s="12"/>
      <c r="B13" s="12"/>
      <c r="C13" s="13"/>
      <c r="D13" s="12"/>
      <c r="E13" s="12"/>
      <c r="F13" s="3"/>
      <c r="G13" s="3"/>
      <c r="H13" s="3"/>
    </row>
    <row r="14" spans="1:8" ht="12.75">
      <c r="A14" s="12"/>
      <c r="B14" s="12"/>
      <c r="C14" s="13"/>
      <c r="D14" s="12"/>
      <c r="E14" s="12"/>
      <c r="F14" s="3"/>
      <c r="G14" s="3"/>
      <c r="H14" s="3"/>
    </row>
    <row r="15" spans="1:8" ht="12.75">
      <c r="A15" s="12"/>
      <c r="B15" s="12"/>
      <c r="C15" s="13"/>
      <c r="D15" s="12"/>
      <c r="E15" s="12"/>
      <c r="F15" s="3"/>
      <c r="G15" s="3"/>
      <c r="H15" s="3"/>
    </row>
    <row r="16" spans="1:8" ht="12.75">
      <c r="A16" s="12"/>
      <c r="B16" s="12"/>
      <c r="C16" s="13"/>
      <c r="D16" s="12"/>
      <c r="E16" s="12"/>
      <c r="F16" s="3"/>
      <c r="G16" s="3"/>
      <c r="H16" s="3"/>
    </row>
    <row r="17" spans="1:8" ht="12.75">
      <c r="A17" s="12"/>
      <c r="B17" s="12"/>
      <c r="C17" s="13"/>
      <c r="D17" s="12"/>
      <c r="E17" s="12"/>
      <c r="F17" s="3"/>
      <c r="G17" s="3"/>
      <c r="H17" s="3"/>
    </row>
    <row r="18" spans="1:8" ht="12.75">
      <c r="A18" s="12"/>
      <c r="B18" s="12"/>
      <c r="C18" s="13"/>
      <c r="D18" s="12"/>
      <c r="E18" s="12"/>
      <c r="F18" s="3"/>
      <c r="G18" s="3"/>
      <c r="H18" s="3"/>
    </row>
    <row r="19" spans="1:8" ht="12.75">
      <c r="A19" s="12"/>
      <c r="B19" s="12"/>
      <c r="C19" s="13"/>
      <c r="D19" s="12"/>
      <c r="E19" s="12"/>
      <c r="F19" s="3"/>
      <c r="G19" s="3"/>
      <c r="H19" s="3"/>
    </row>
    <row r="20" spans="1:8" ht="12.75">
      <c r="A20" s="12"/>
      <c r="B20" s="12"/>
      <c r="C20" s="13"/>
      <c r="D20" s="12"/>
      <c r="E20" s="12"/>
      <c r="F20" s="3"/>
      <c r="G20" s="3"/>
      <c r="H20" s="3"/>
    </row>
    <row r="21" spans="1:8" ht="12.75">
      <c r="A21" s="12"/>
      <c r="B21" s="12"/>
      <c r="C21" s="13"/>
      <c r="D21" s="12"/>
      <c r="E21" s="12"/>
      <c r="F21" s="3"/>
      <c r="G21" s="3"/>
      <c r="H21" s="3"/>
    </row>
    <row r="22" spans="1:8" ht="12.75">
      <c r="A22" s="12"/>
      <c r="B22" s="12"/>
      <c r="C22" s="13"/>
      <c r="D22" s="12"/>
      <c r="E22" s="12"/>
      <c r="F22" s="3"/>
      <c r="G22" s="3"/>
      <c r="H22" s="3"/>
    </row>
    <row r="23" spans="1:8" ht="12.75">
      <c r="A23" s="12"/>
      <c r="B23" s="12"/>
      <c r="C23" s="13"/>
      <c r="D23" s="12"/>
      <c r="E23" s="12"/>
      <c r="F23" s="3"/>
      <c r="G23" s="3"/>
      <c r="H23" s="3"/>
    </row>
    <row r="24" spans="1:8" ht="12.75">
      <c r="A24" s="12"/>
      <c r="B24" s="12"/>
      <c r="C24" s="13"/>
      <c r="D24" s="12"/>
      <c r="E24" s="12"/>
      <c r="F24" s="3"/>
      <c r="G24" s="3"/>
      <c r="H24" s="3"/>
    </row>
    <row r="25" spans="1:8" ht="12.75">
      <c r="A25" s="12"/>
      <c r="D25" s="3"/>
      <c r="E25" s="3"/>
      <c r="F25" s="3"/>
      <c r="G25" s="3"/>
      <c r="H25" s="3"/>
    </row>
    <row r="26" spans="4:8" ht="12.75">
      <c r="D26" s="3"/>
      <c r="E26" s="3"/>
      <c r="F26" s="3"/>
      <c r="G26" s="3"/>
      <c r="H26" s="3"/>
    </row>
    <row r="27" spans="2:8" ht="12.75">
      <c r="B27" s="3"/>
      <c r="C27" s="3"/>
      <c r="D27" s="2"/>
      <c r="E27" s="2"/>
      <c r="F27" s="3"/>
      <c r="G27" s="3"/>
      <c r="H27" s="3"/>
    </row>
    <row r="28" spans="1:8" ht="12.75">
      <c r="A28" s="4"/>
      <c r="B28" s="3"/>
      <c r="C28" s="3"/>
      <c r="D28" s="2"/>
      <c r="E28" s="2"/>
      <c r="F28" s="3"/>
      <c r="G28" s="3"/>
      <c r="H28" s="3"/>
    </row>
    <row r="29" spans="1:10" ht="12.75">
      <c r="A29" s="22" t="s">
        <v>7</v>
      </c>
      <c r="B29" s="22" t="s">
        <v>6</v>
      </c>
      <c r="C29" s="22" t="s">
        <v>10</v>
      </c>
      <c r="D29" s="22" t="s">
        <v>4</v>
      </c>
      <c r="E29" s="22" t="s">
        <v>8</v>
      </c>
      <c r="F29" s="22" t="s">
        <v>5</v>
      </c>
      <c r="G29" s="22" t="s">
        <v>9</v>
      </c>
      <c r="H29" s="22" t="s">
        <v>18</v>
      </c>
      <c r="J29" s="14"/>
    </row>
    <row r="30" spans="1:10" ht="12.75">
      <c r="A30" s="22" t="s">
        <v>11</v>
      </c>
      <c r="B30" s="22" t="s">
        <v>12</v>
      </c>
      <c r="C30" s="22" t="s">
        <v>13</v>
      </c>
      <c r="D30" s="22"/>
      <c r="E30" s="22" t="s">
        <v>20</v>
      </c>
      <c r="F30" s="22" t="s">
        <v>21</v>
      </c>
      <c r="G30" s="22" t="s">
        <v>17</v>
      </c>
      <c r="H30" s="22" t="s">
        <v>19</v>
      </c>
      <c r="J30" s="14"/>
    </row>
    <row r="31" spans="1:10" ht="13.5" thickBot="1">
      <c r="A31" t="s">
        <v>25</v>
      </c>
      <c r="B31" t="s">
        <v>25</v>
      </c>
      <c r="C31" t="s">
        <v>25</v>
      </c>
      <c r="J31" s="14"/>
    </row>
    <row r="32" spans="1:10" ht="13.5" thickBot="1">
      <c r="A32" s="7">
        <v>60</v>
      </c>
      <c r="B32" s="10">
        <v>0</v>
      </c>
      <c r="C32" s="5">
        <v>270</v>
      </c>
      <c r="D32" s="3">
        <f>$D$6*60/(3.6*($A32*3.1416/1000))</f>
        <v>12378.688849277085</v>
      </c>
      <c r="E32" s="6">
        <f>(((($A32/2000)^2*3.141592)*$C32/1000*$D$4)/2*(($A32/2000)^2))-((($B32/2000)^2*3.141592)*$C32/1000*$D$4)/2*(($B32/2000)^2)</f>
        <v>0.00271391137308</v>
      </c>
      <c r="F32" s="6">
        <f>((($A32/2000)^2*3.141592)*$C32/1000*$D$4)-((($B32/2000)^2*3.141592)*$C32/1000*$D$4)</f>
        <v>6.0309141624</v>
      </c>
      <c r="G32" s="23">
        <f>$D32*(2*3.1416/60)/((($E$5/(2*3.1416/60)/($D32)))/$E32)</f>
        <v>0.10341073666666664</v>
      </c>
      <c r="H32">
        <f>($E$5/($D$6/3.6))/(((($E$5/(2*3.1416/60)/($D32)))/$E32)*$A32/2000)</f>
        <v>3.0154570811999992</v>
      </c>
      <c r="J32" s="14"/>
    </row>
    <row r="33" spans="1:10" ht="13.5" thickBot="1">
      <c r="A33" s="8">
        <v>332</v>
      </c>
      <c r="B33" s="17">
        <v>0</v>
      </c>
      <c r="C33" s="19">
        <v>427</v>
      </c>
      <c r="D33" s="3">
        <f>$D$6*60/(3.6*($A33*3.1416/1000))</f>
        <v>2237.112442640437</v>
      </c>
      <c r="E33" s="6">
        <f>(((($A33/2000)^2*3.141592)*$C33/1000*$D$4)/2*(($A33/2000)^2))-((($B33/2000)^2*3.141592)*$C33/1000*$D$4)/2*(($B33/2000)^2)</f>
        <v>4.023528715180282</v>
      </c>
      <c r="F33" s="6">
        <f>((($A33/2000)^2*3.141592)*$C33/1000*$D$4)-((($B33/2000)^2*3.141592)*$C33/1000*$D$4)</f>
        <v>292.02559988244167</v>
      </c>
      <c r="G33" s="23">
        <f>$D33*(2*3.1416/60)/((($E$5/(2*3.1416/60)/($D33)))/$E33)</f>
        <v>5.007297666022663</v>
      </c>
      <c r="H33">
        <f>($E$5/($D$6/3.6))/(((($E$5/(2*3.1416/60)/($D33)))/$E33)*$A33/2000)</f>
        <v>146.01279994122083</v>
      </c>
      <c r="J33" s="14"/>
    </row>
    <row r="34" spans="1:10" ht="13.5" thickBot="1">
      <c r="A34" s="8">
        <v>350</v>
      </c>
      <c r="B34" s="17">
        <v>0</v>
      </c>
      <c r="C34" s="19">
        <v>37</v>
      </c>
      <c r="D34" s="3">
        <f>$D$6*60/(3.6*($A34*3.1416/1000))</f>
        <v>2122.0609455903577</v>
      </c>
      <c r="E34" s="6">
        <f>(((($A34/2000)^2*3.141592)*$C34/1000*$D$4)/2*(($A34/2000)^2))-((($B34/2000)^2*3.141592)*$C34/1000*$D$4)/2*(($B34/2000)^2)</f>
        <v>0.43062654437140613</v>
      </c>
      <c r="F34" s="6">
        <f>((($A34/2000)^2*3.141592)*$C34/1000*$D$4)-((($B34/2000)^2*3.141592)*$C34/1000*$D$4)</f>
        <v>28.122549836499996</v>
      </c>
      <c r="G34" s="23">
        <f>$D34*(2*3.1416/60)/((($E$5/(2*3.1416/60)/($D34)))/$E34)</f>
        <v>0.4822110740140604</v>
      </c>
      <c r="H34">
        <f>($E$5/($D$6/3.6))/(((($E$5/(2*3.1416/60)/($D34)))/$E34)*$A34/2000)</f>
        <v>14.061274918249998</v>
      </c>
      <c r="J34" s="14"/>
    </row>
    <row r="35" spans="1:10" ht="13.5" thickBot="1">
      <c r="A35" s="8">
        <v>290</v>
      </c>
      <c r="B35" s="17">
        <v>0</v>
      </c>
      <c r="C35" s="19">
        <v>20</v>
      </c>
      <c r="D35" s="3">
        <f>$D$6*60/(3.6*($A35*3.1416/1000))</f>
        <v>2561.108037781466</v>
      </c>
      <c r="E35" s="6">
        <f>(((($A35/2000)^2*3.141592)*$C35/1000*$D$4)/2*(($A35/2000)^2))-((($B35/2000)^2*3.141592)*$C35/1000*$D$4)/2*(($B35/2000)^2)</f>
        <v>0.10971067386050498</v>
      </c>
      <c r="F35" s="6">
        <f>((($A35/2000)^2*3.141592)*$C35/1000*$D$4)-((($B35/2000)^2*3.141592)*$C35/1000*$D$4)</f>
        <v>10.436211544399999</v>
      </c>
      <c r="G35" s="23">
        <f>$D35*(2*3.1416/60)/((($E$5/(2*3.1416/60)/($D35)))/$E35)</f>
        <v>0.17894738587791492</v>
      </c>
      <c r="H35">
        <f>($E$5/($D$6/3.6))/(((($E$5/(2*3.1416/60)/($D35)))/$E35)*$A35/2000)</f>
        <v>5.2181057721999995</v>
      </c>
      <c r="J35" s="14"/>
    </row>
    <row r="36" spans="1:10" ht="12.75">
      <c r="A36" s="9">
        <v>250</v>
      </c>
      <c r="B36" s="11">
        <v>0</v>
      </c>
      <c r="C36" s="20">
        <v>350</v>
      </c>
      <c r="D36" s="3">
        <f>$D$6*60/(3.6*($A36*3.1416/1000))</f>
        <v>2970.8853238265</v>
      </c>
      <c r="E36" s="21">
        <f>(((($A36/2000)^2*3.141592)*$C36/1000*$D$4)/2*(($A36/2000)^2))-((($B36/2000)^2*3.141592)*$C36/1000*$D$4)/2*(($B36/2000)^2)</f>
        <v>1.0603639990234375</v>
      </c>
      <c r="F36" s="21">
        <f>((($A36/2000)^2*3.141592)*$C36/1000*$D$4)-((($B36/2000)^2*3.141592)*$C36/1000*$D$4)</f>
        <v>135.726591875</v>
      </c>
      <c r="G36" s="23">
        <f>$D36*(2*3.1416/60)/((($E$5/(2*3.1416/60)/($D36)))/$E36)</f>
        <v>2.327273523233882</v>
      </c>
      <c r="H36">
        <f>($E$5/($D$6/3.6))/(((($E$5/(2*3.1416/60)/($D36)))/$E36)*$A36/2000)</f>
        <v>67.8632959375</v>
      </c>
      <c r="J36" s="14"/>
    </row>
    <row r="37" spans="1:11" ht="12.75">
      <c r="A37" s="14"/>
      <c r="B37" s="14"/>
      <c r="C37" s="12"/>
      <c r="D37" s="12"/>
      <c r="E37" s="12"/>
      <c r="F37" s="12"/>
      <c r="G37" s="12"/>
      <c r="H37" s="14"/>
      <c r="I37" s="14"/>
      <c r="J37" s="14"/>
      <c r="K37" s="14"/>
    </row>
    <row r="38" spans="1:11" ht="15.75">
      <c r="A38" s="27" t="s">
        <v>28</v>
      </c>
      <c r="B38" s="14"/>
      <c r="C38" s="12"/>
      <c r="D38" s="12"/>
      <c r="E38" s="12"/>
      <c r="F38" s="12"/>
      <c r="G38" s="12"/>
      <c r="H38" s="14"/>
      <c r="I38" s="14"/>
      <c r="J38" s="14"/>
      <c r="K38" s="14"/>
    </row>
    <row r="39" spans="1:11" ht="15.75">
      <c r="A39" s="27"/>
      <c r="B39" s="14"/>
      <c r="C39" s="12"/>
      <c r="D39" s="12"/>
      <c r="E39" s="12"/>
      <c r="F39" s="12"/>
      <c r="G39" s="12"/>
      <c r="H39" s="14"/>
      <c r="I39" s="14"/>
      <c r="J39" s="14"/>
      <c r="K39" s="14"/>
    </row>
    <row r="40" spans="1:11" ht="15.75">
      <c r="A40" s="27"/>
      <c r="B40" s="14"/>
      <c r="C40" s="12"/>
      <c r="D40" s="12"/>
      <c r="E40" s="12"/>
      <c r="F40" s="12"/>
      <c r="G40" s="12"/>
      <c r="H40" s="14"/>
      <c r="I40" s="14"/>
      <c r="J40" s="14"/>
      <c r="K40" s="14"/>
    </row>
    <row r="41" spans="1:11" ht="15.75">
      <c r="A41" s="27"/>
      <c r="B41" s="14"/>
      <c r="C41" s="12"/>
      <c r="D41" s="12"/>
      <c r="E41" s="12"/>
      <c r="F41" s="12"/>
      <c r="G41" s="12"/>
      <c r="H41" s="14"/>
      <c r="I41" s="14"/>
      <c r="J41" s="14"/>
      <c r="K41" s="14"/>
    </row>
    <row r="42" spans="1:11" ht="15.75">
      <c r="A42" s="27"/>
      <c r="B42" s="14"/>
      <c r="C42" s="12"/>
      <c r="D42" s="12"/>
      <c r="E42" s="12"/>
      <c r="F42" s="12"/>
      <c r="G42" s="12"/>
      <c r="H42" s="14"/>
      <c r="I42" s="14"/>
      <c r="J42" s="14"/>
      <c r="K42" s="14"/>
    </row>
    <row r="43" spans="1:11" ht="15.75">
      <c r="A43" s="27"/>
      <c r="B43" s="14"/>
      <c r="C43" s="12"/>
      <c r="D43" s="12"/>
      <c r="E43" s="12"/>
      <c r="F43" s="12"/>
      <c r="G43" s="12"/>
      <c r="H43" s="14"/>
      <c r="I43" s="14"/>
      <c r="J43" s="14"/>
      <c r="K43" s="14"/>
    </row>
    <row r="44" spans="1:11" ht="15.75">
      <c r="A44" s="27"/>
      <c r="B44" s="14"/>
      <c r="C44" s="12"/>
      <c r="D44" s="12"/>
      <c r="E44" s="12"/>
      <c r="F44" s="12"/>
      <c r="G44" s="12"/>
      <c r="H44" s="14"/>
      <c r="I44" s="14"/>
      <c r="J44" s="14"/>
      <c r="K44" s="14"/>
    </row>
    <row r="45" spans="1:11" ht="15.75">
      <c r="A45" s="27"/>
      <c r="B45" s="14"/>
      <c r="C45" s="12"/>
      <c r="D45" s="12"/>
      <c r="E45" s="12"/>
      <c r="F45" s="12"/>
      <c r="G45" s="12"/>
      <c r="H45" s="14"/>
      <c r="I45" s="14"/>
      <c r="J45" s="14"/>
      <c r="K45" s="14"/>
    </row>
    <row r="46" spans="1:11" ht="15.75">
      <c r="A46" s="27"/>
      <c r="B46" s="14"/>
      <c r="C46" s="12"/>
      <c r="D46" s="12"/>
      <c r="E46" s="12"/>
      <c r="F46" s="12"/>
      <c r="G46" s="12"/>
      <c r="H46" s="14"/>
      <c r="I46" s="14"/>
      <c r="J46" s="14"/>
      <c r="K46" s="14"/>
    </row>
    <row r="47" spans="1:11" ht="15.75">
      <c r="A47" s="27"/>
      <c r="B47" s="14"/>
      <c r="C47" s="12"/>
      <c r="D47" s="12"/>
      <c r="E47" s="12"/>
      <c r="F47" s="12"/>
      <c r="G47" s="12"/>
      <c r="H47" s="14"/>
      <c r="I47" s="14"/>
      <c r="J47" s="14"/>
      <c r="K47" s="14"/>
    </row>
    <row r="48" spans="1:11" ht="15.75">
      <c r="A48" s="27"/>
      <c r="B48" s="14"/>
      <c r="C48" s="12"/>
      <c r="D48" s="12"/>
      <c r="E48" s="12"/>
      <c r="F48" s="12"/>
      <c r="G48" s="12"/>
      <c r="H48" s="14"/>
      <c r="I48" s="14"/>
      <c r="J48" s="14"/>
      <c r="K48" s="14"/>
    </row>
    <row r="49" spans="1:11" ht="15.75">
      <c r="A49" s="27"/>
      <c r="B49" s="14"/>
      <c r="C49" s="12"/>
      <c r="D49" s="12"/>
      <c r="E49" s="12"/>
      <c r="F49" s="12"/>
      <c r="G49" s="12"/>
      <c r="H49" s="14"/>
      <c r="I49" s="14"/>
      <c r="J49" s="14"/>
      <c r="K49" s="14"/>
    </row>
    <row r="50" spans="1:11" ht="15.75">
      <c r="A50" s="27"/>
      <c r="B50" s="14"/>
      <c r="C50" s="12"/>
      <c r="D50" s="12"/>
      <c r="E50" s="12"/>
      <c r="F50" s="12"/>
      <c r="G50" s="12"/>
      <c r="H50" s="14"/>
      <c r="I50" s="14"/>
      <c r="J50" s="14"/>
      <c r="K50" s="14"/>
    </row>
    <row r="51" spans="1:11" ht="12.75">
      <c r="A51" s="14"/>
      <c r="B51" s="14"/>
      <c r="C51" s="12"/>
      <c r="D51" s="12"/>
      <c r="E51" s="12"/>
      <c r="F51" s="12"/>
      <c r="G51" s="12"/>
      <c r="H51" s="14"/>
      <c r="I51" s="14"/>
      <c r="J51" s="14"/>
      <c r="K51" s="14"/>
    </row>
    <row r="52" spans="1:11" ht="12.75">
      <c r="A52" s="7" t="s">
        <v>23</v>
      </c>
      <c r="B52" s="24">
        <v>1</v>
      </c>
      <c r="C52" s="12"/>
      <c r="D52" s="12"/>
      <c r="E52" s="12"/>
      <c r="F52" s="12"/>
      <c r="G52" s="12"/>
      <c r="H52" s="14"/>
      <c r="I52" s="14"/>
      <c r="J52" s="14"/>
      <c r="K52" s="14"/>
    </row>
    <row r="53" spans="1:11" ht="12.75">
      <c r="A53" s="9" t="s">
        <v>24</v>
      </c>
      <c r="B53" s="25">
        <v>150</v>
      </c>
      <c r="C53" s="12"/>
      <c r="D53" s="12"/>
      <c r="E53" s="12"/>
      <c r="F53" s="12"/>
      <c r="G53" s="12"/>
      <c r="H53" s="14"/>
      <c r="I53" s="14"/>
      <c r="J53" s="14"/>
      <c r="K53" s="14"/>
    </row>
    <row r="54" spans="1:11" ht="12.75">
      <c r="A54" s="22" t="s">
        <v>22</v>
      </c>
      <c r="B54" s="22" t="s">
        <v>22</v>
      </c>
      <c r="C54" s="22" t="s">
        <v>22</v>
      </c>
      <c r="D54" s="22" t="s">
        <v>4</v>
      </c>
      <c r="E54" s="22" t="s">
        <v>3</v>
      </c>
      <c r="F54" s="22" t="s">
        <v>8</v>
      </c>
      <c r="G54" s="22" t="s">
        <v>22</v>
      </c>
      <c r="H54" s="22" t="s">
        <v>9</v>
      </c>
      <c r="I54" s="22" t="s">
        <v>18</v>
      </c>
      <c r="J54" s="14"/>
      <c r="K54" s="14"/>
    </row>
    <row r="55" spans="1:11" ht="12.75">
      <c r="A55" s="22" t="s">
        <v>11</v>
      </c>
      <c r="B55" s="22" t="s">
        <v>12</v>
      </c>
      <c r="C55" s="22" t="s">
        <v>13</v>
      </c>
      <c r="D55" s="22"/>
      <c r="E55" s="22" t="s">
        <v>22</v>
      </c>
      <c r="F55" s="22" t="s">
        <v>20</v>
      </c>
      <c r="G55" s="22" t="s">
        <v>21</v>
      </c>
      <c r="H55" s="22" t="s">
        <v>17</v>
      </c>
      <c r="I55" s="22" t="s">
        <v>19</v>
      </c>
      <c r="J55" s="14"/>
      <c r="K55" s="14"/>
    </row>
    <row r="56" spans="1:11" ht="12.75" customHeight="1" thickBot="1">
      <c r="A56" t="s">
        <v>25</v>
      </c>
      <c r="B56" t="s">
        <v>25</v>
      </c>
      <c r="C56" t="s">
        <v>25</v>
      </c>
      <c r="J56" s="14"/>
      <c r="K56" s="14"/>
    </row>
    <row r="57" spans="1:10" ht="13.5" thickBot="1">
      <c r="A57" s="7">
        <v>1200</v>
      </c>
      <c r="B57" s="10">
        <v>1150</v>
      </c>
      <c r="C57" s="5">
        <v>1000</v>
      </c>
      <c r="D57" s="3">
        <f>$D$6*60/(3.6*($B$53*3.1416/1000))</f>
        <v>4951.475539710834</v>
      </c>
      <c r="E57" s="3">
        <f>$D57*$B$52</f>
        <v>4951.475539710834</v>
      </c>
      <c r="F57" s="6">
        <f>(((($A57/2000)^2*3.141592)*$C57/1000*$D$4)/2*(($A57/2000)^2))-((($B57/2000)^2*3.141592)*$C57/1000*$D$4)/2*(($B57/2000)^2)</f>
        <v>251.74859103671906</v>
      </c>
      <c r="G57" s="6">
        <f>((($A57/2000)^2*3.141592)*$C57/1000*$D$4)-((($B57/2000)^2*3.141592)*$C57/1000*$D$4)</f>
        <v>729.0456935000002</v>
      </c>
      <c r="H57" s="23">
        <f>$E57*(2*3.1416/60)/((($E$5/(2*3.1416/60)/($E57)))/$F57)</f>
        <v>1534.8184181479594</v>
      </c>
      <c r="I57">
        <f>($E$5/($D$6/3.6))/((((($E$5/(2*3.1416/60)/($E57)))/$F57))*($B$53/2000)/$B$52)</f>
        <v>44755.305073194504</v>
      </c>
      <c r="J57">
        <f>(($D$6/3.6)^2*$I57)/$E$5</f>
        <v>1534.8184181479596</v>
      </c>
    </row>
    <row r="58" spans="1:10" ht="13.5" thickBot="1">
      <c r="A58" s="8">
        <v>350</v>
      </c>
      <c r="B58" s="17">
        <v>0</v>
      </c>
      <c r="C58" s="19">
        <v>50</v>
      </c>
      <c r="D58" s="3">
        <f>$D$6*60/(3.6*($B$53*3.1416/1000))</f>
        <v>4951.475539710834</v>
      </c>
      <c r="E58" s="3">
        <f>$D58*$B$52</f>
        <v>4951.475539710834</v>
      </c>
      <c r="F58" s="6">
        <f>(((($A58/2000)^2*3.141592)*$C58/1000*$D$4)/2*(($A58/2000)^2))-((($B58/2000)^2*3.141592)*$C58/1000*$D$4)/2*(($B58/2000)^2)</f>
        <v>0.5819277626640624</v>
      </c>
      <c r="G58" s="6">
        <f>((($A58/2000)^2*3.141592)*$C58/1000*$D$4)-((($B58/2000)^2*3.141592)*$C58/1000*$D$4)</f>
        <v>38.003445725</v>
      </c>
      <c r="H58" s="23">
        <f>$E58*(2*3.1416/60)/((($E$5/(2*3.1416/60)/($E58)))/$F58)</f>
        <v>3.5477991931965396</v>
      </c>
      <c r="I58">
        <f>($E$5/($D$6/3.6))/((((($E$5/(2*3.1416/60)/($E58)))/$F58))*($B$53/2000)/$B$52)</f>
        <v>103.45382447361112</v>
      </c>
      <c r="J58" s="14"/>
    </row>
    <row r="59" spans="1:10" ht="13.5" thickBot="1">
      <c r="A59" s="8">
        <v>325</v>
      </c>
      <c r="B59" s="17">
        <v>0</v>
      </c>
      <c r="C59" s="19">
        <v>100</v>
      </c>
      <c r="D59" s="3">
        <f>$D$6*60/(3.6*($B$53*3.1416/1000))</f>
        <v>4951.475539710834</v>
      </c>
      <c r="E59" s="3">
        <f>$D59*$B$52</f>
        <v>4951.475539710834</v>
      </c>
      <c r="F59" s="6">
        <f>(((($A59/2000)^2*3.141592)*$C59/1000*$D$4)/2*(($A59/2000)^2))-((($B59/2000)^2*3.141592)*$C59/1000*$D$4)/2*(($B59/2000)^2)</f>
        <v>0.8652873193173831</v>
      </c>
      <c r="G59" s="6">
        <f>((($A59/2000)^2*3.141592)*$C59/1000*$D$4)-((($B59/2000)^2*3.141592)*$C59/1000*$D$4)</f>
        <v>65.53655436250001</v>
      </c>
      <c r="H59" s="23">
        <f>$E59*(2*3.1416/60)/((($E$5/(2*3.1416/60)/($E59)))/$F59)</f>
        <v>5.275338023578009</v>
      </c>
      <c r="I59">
        <f>($E$5/($D$6/3.6))/((((($E$5/(2*3.1416/60)/($E59)))/$F59))*($B$53/2000)/$B$52)</f>
        <v>153.82885676753477</v>
      </c>
      <c r="J59" s="14"/>
    </row>
    <row r="60" spans="1:10" ht="13.5" thickBot="1">
      <c r="A60" s="8">
        <v>275</v>
      </c>
      <c r="B60" s="17">
        <v>0</v>
      </c>
      <c r="C60" s="19">
        <v>100</v>
      </c>
      <c r="D60" s="3">
        <f>$D$6*60/(3.6*($B$53*3.1416/1000))</f>
        <v>4951.475539710834</v>
      </c>
      <c r="E60" s="3">
        <f>$D60*$B$52</f>
        <v>4951.475539710834</v>
      </c>
      <c r="F60" s="6">
        <f>(((($A60/2000)^2*3.141592)*$C60/1000*$D$4)/2*(($A60/2000)^2))-((($B60/2000)^2*3.141592)*$C60/1000*$D$4)/2*(($B60/2000)^2)</f>
        <v>0.44356540884863294</v>
      </c>
      <c r="G60" s="6">
        <f>((($A60/2000)^2*3.141592)*$C60/1000*$D$4)-((($B60/2000)^2*3.141592)*$C60/1000*$D$4)</f>
        <v>46.92262176250001</v>
      </c>
      <c r="H60" s="23">
        <f>$E60*(2*3.1416/60)/((($E$5/(2*3.1416/60)/($E60)))/$F60)</f>
        <v>2.7042548931481964</v>
      </c>
      <c r="I60">
        <f>($E$5/($D$6/3.6))/((((($E$5/(2*3.1416/60)/($E60)))/$F60))*($B$53/2000)/$B$52)</f>
        <v>78.85607268420142</v>
      </c>
      <c r="J60" s="14"/>
    </row>
    <row r="61" spans="1:10" ht="12.75">
      <c r="A61" s="9">
        <v>250</v>
      </c>
      <c r="B61" s="11">
        <v>0</v>
      </c>
      <c r="C61" s="20">
        <v>100</v>
      </c>
      <c r="D61" s="3">
        <f>$D$6*60/(3.6*($B$53*3.1416/1000))</f>
        <v>4951.475539710834</v>
      </c>
      <c r="E61" s="3">
        <f>$D61*$B$52</f>
        <v>4951.475539710834</v>
      </c>
      <c r="F61" s="21">
        <f>(((($A61/2000)^2*3.141592)*$C61/1000*$D$4)/2*(($A61/2000)^2))-((($B61/2000)^2*3.141592)*$C61/1000*$D$4)/2*(($B61/2000)^2)</f>
        <v>0.30296114257812495</v>
      </c>
      <c r="G61" s="21">
        <f>((($A61/2000)^2*3.141592)*$C61/1000*$D$4)-((($B61/2000)^2*3.141592)*$C61/1000*$D$4)</f>
        <v>38.779026249999994</v>
      </c>
      <c r="H61" s="23">
        <f>$E61*(2*3.1416/60)/((($E$5/(2*3.1416/60)/($E61)))/$F61)</f>
        <v>1.8470424787570487</v>
      </c>
      <c r="I61">
        <f>($E$5/($D$6/3.6))/((((($E$5/(2*3.1416/60)/($E61)))/$F61))*($B$53/2000)/$B$52)</f>
        <v>53.85975868055555</v>
      </c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2"/>
      <c r="D65" s="12"/>
      <c r="E65" s="12"/>
      <c r="F65" s="12"/>
      <c r="G65" s="12"/>
      <c r="H65" s="12"/>
      <c r="I65" s="14"/>
      <c r="J65" s="14"/>
    </row>
    <row r="66" spans="1:10" ht="12.75">
      <c r="A66" s="14"/>
      <c r="B66" s="14"/>
      <c r="C66" s="12"/>
      <c r="D66" s="12"/>
      <c r="E66" s="12"/>
      <c r="F66" s="12"/>
      <c r="G66" s="12"/>
      <c r="H66" s="12"/>
      <c r="I66" s="14"/>
      <c r="J66" s="14"/>
    </row>
    <row r="67" spans="1:10" ht="12.75">
      <c r="A67" s="14"/>
      <c r="B67" s="14"/>
      <c r="C67" s="12"/>
      <c r="D67" s="12"/>
      <c r="E67" s="12"/>
      <c r="F67" s="12"/>
      <c r="G67" s="12"/>
      <c r="H67" s="12"/>
      <c r="I67" s="14"/>
      <c r="J67" s="14"/>
    </row>
    <row r="68" spans="1:10" ht="12.75">
      <c r="A68" s="14"/>
      <c r="B68" s="14"/>
      <c r="C68" s="12"/>
      <c r="D68" s="12"/>
      <c r="E68" s="12"/>
      <c r="F68" s="12"/>
      <c r="G68" s="12"/>
      <c r="H68" s="12"/>
      <c r="I68" s="14"/>
      <c r="J68" s="14"/>
    </row>
    <row r="69" spans="1:10" ht="12.75">
      <c r="A69" s="14"/>
      <c r="B69" s="14"/>
      <c r="C69" s="12"/>
      <c r="D69" s="12"/>
      <c r="E69" s="12"/>
      <c r="F69" s="12"/>
      <c r="G69" s="12"/>
      <c r="H69" s="12"/>
      <c r="I69" s="14"/>
      <c r="J69" s="14"/>
    </row>
    <row r="70" spans="1:10" ht="12.75">
      <c r="A70" s="14"/>
      <c r="B70" s="14"/>
      <c r="C70" s="12"/>
      <c r="D70" s="12"/>
      <c r="E70" s="12"/>
      <c r="F70" s="12"/>
      <c r="G70" s="12"/>
      <c r="H70" s="12"/>
      <c r="I70" s="14"/>
      <c r="J70" s="14"/>
    </row>
    <row r="71" spans="1:10" ht="12.75">
      <c r="A71" s="14"/>
      <c r="B71" s="14"/>
      <c r="C71" s="12"/>
      <c r="D71" s="12"/>
      <c r="E71" s="12"/>
      <c r="F71" s="12"/>
      <c r="G71" s="12"/>
      <c r="H71" s="12"/>
      <c r="I71" s="14"/>
      <c r="J71" s="14"/>
    </row>
    <row r="72" spans="1:10" ht="12.75">
      <c r="A72" s="14"/>
      <c r="B72" s="14"/>
      <c r="C72" s="12"/>
      <c r="D72" s="12"/>
      <c r="E72" s="12"/>
      <c r="F72" s="12"/>
      <c r="G72" s="12"/>
      <c r="H72" s="12"/>
      <c r="I72" s="14"/>
      <c r="J72" s="14"/>
    </row>
    <row r="73" spans="1:10" ht="12.75">
      <c r="A73" s="14"/>
      <c r="B73" s="14"/>
      <c r="C73" s="12"/>
      <c r="D73" s="12"/>
      <c r="E73" s="12"/>
      <c r="F73" s="12"/>
      <c r="G73" s="12"/>
      <c r="H73" s="12"/>
      <c r="I73" s="14"/>
      <c r="J73" s="14"/>
    </row>
    <row r="74" spans="1:10" ht="12.75">
      <c r="A74" s="14"/>
      <c r="B74" s="14"/>
      <c r="C74" s="12"/>
      <c r="D74" s="12"/>
      <c r="E74" s="12"/>
      <c r="F74" s="12"/>
      <c r="G74" s="12"/>
      <c r="H74" s="12"/>
      <c r="I74" s="14"/>
      <c r="J74" s="14"/>
    </row>
    <row r="75" spans="1:10" ht="12.75">
      <c r="A75" s="14"/>
      <c r="B75" s="14"/>
      <c r="C75" s="12"/>
      <c r="D75" s="12"/>
      <c r="E75" s="12"/>
      <c r="F75" s="12"/>
      <c r="G75" s="12"/>
      <c r="H75" s="12"/>
      <c r="I75" s="14"/>
      <c r="J75" s="14"/>
    </row>
    <row r="76" spans="1:10" ht="12.75">
      <c r="A76" s="14"/>
      <c r="B76" s="14"/>
      <c r="C76" s="12"/>
      <c r="D76" s="12"/>
      <c r="E76" s="12"/>
      <c r="F76" s="12"/>
      <c r="G76" s="12"/>
      <c r="H76" s="12"/>
      <c r="I76" s="14"/>
      <c r="J76" s="14"/>
    </row>
    <row r="77" spans="1:10" ht="12.75">
      <c r="A77" s="14"/>
      <c r="B77" s="14"/>
      <c r="C77" s="12"/>
      <c r="D77" s="12"/>
      <c r="E77" s="12"/>
      <c r="F77" s="12"/>
      <c r="G77" s="12"/>
      <c r="H77" s="12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2.7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2.7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2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2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2.75">
      <c r="A86" s="14"/>
      <c r="B86" s="14"/>
      <c r="C86" s="12"/>
      <c r="D86" s="12"/>
      <c r="E86" s="12"/>
      <c r="F86" s="12"/>
      <c r="G86" s="12"/>
      <c r="H86" s="12"/>
      <c r="I86" s="14"/>
      <c r="J86" s="14"/>
    </row>
    <row r="87" spans="1:10" ht="12.75">
      <c r="A87" s="14"/>
      <c r="B87" s="14"/>
      <c r="C87" s="12"/>
      <c r="D87" s="12"/>
      <c r="E87" s="12"/>
      <c r="F87" s="12"/>
      <c r="G87" s="12"/>
      <c r="H87" s="12"/>
      <c r="I87" s="14"/>
      <c r="J87" s="14"/>
    </row>
    <row r="88" spans="1:10" ht="12.75">
      <c r="A88" s="14"/>
      <c r="B88" s="14"/>
      <c r="C88" s="12"/>
      <c r="D88" s="12"/>
      <c r="E88" s="12"/>
      <c r="F88" s="12"/>
      <c r="G88" s="12"/>
      <c r="H88" s="12"/>
      <c r="I88" s="14"/>
      <c r="J88" s="14"/>
    </row>
    <row r="89" spans="1:10" ht="12.75">
      <c r="A89" s="14"/>
      <c r="B89" s="14"/>
      <c r="C89" s="12"/>
      <c r="D89" s="12"/>
      <c r="E89" s="12"/>
      <c r="F89" s="12"/>
      <c r="G89" s="12"/>
      <c r="H89" s="12"/>
      <c r="I89" s="14"/>
      <c r="J89" s="14"/>
    </row>
    <row r="90" spans="1:10" ht="12.75">
      <c r="A90" s="14"/>
      <c r="B90" s="14"/>
      <c r="C90" s="12"/>
      <c r="D90" s="12"/>
      <c r="E90" s="12"/>
      <c r="F90" s="12"/>
      <c r="G90" s="12"/>
      <c r="H90" s="12"/>
      <c r="I90" s="14"/>
      <c r="J90" s="14"/>
    </row>
    <row r="91" spans="1:10" ht="12.75">
      <c r="A91" s="14"/>
      <c r="B91" s="14"/>
      <c r="C91" s="12"/>
      <c r="D91" s="12"/>
      <c r="E91" s="12"/>
      <c r="F91" s="12"/>
      <c r="G91" s="12"/>
      <c r="H91" s="12"/>
      <c r="I91" s="14"/>
      <c r="J91" s="14"/>
    </row>
    <row r="92" spans="1:10" ht="12.75">
      <c r="A92" s="14"/>
      <c r="B92" s="14"/>
      <c r="C92" s="12"/>
      <c r="D92" s="12"/>
      <c r="E92" s="12"/>
      <c r="F92" s="12"/>
      <c r="G92" s="12"/>
      <c r="H92" s="12"/>
      <c r="I92" s="14"/>
      <c r="J92" s="14"/>
    </row>
    <row r="93" spans="1:10" ht="12.75">
      <c r="A93" s="14"/>
      <c r="B93" s="14"/>
      <c r="C93" s="12"/>
      <c r="D93" s="12"/>
      <c r="E93" s="12"/>
      <c r="F93" s="12"/>
      <c r="G93" s="12"/>
      <c r="H93" s="12"/>
      <c r="I93" s="14"/>
      <c r="J93" s="14"/>
    </row>
    <row r="94" spans="1:10" ht="12.75">
      <c r="A94" s="14"/>
      <c r="B94" s="14"/>
      <c r="C94" s="12"/>
      <c r="D94" s="12"/>
      <c r="E94" s="12"/>
      <c r="F94" s="12"/>
      <c r="G94" s="12"/>
      <c r="H94" s="12"/>
      <c r="I94" s="14"/>
      <c r="J94" s="14"/>
    </row>
    <row r="95" spans="1:10" ht="12.75">
      <c r="A95" s="14"/>
      <c r="B95" s="14"/>
      <c r="C95" s="12"/>
      <c r="D95" s="12"/>
      <c r="E95" s="12"/>
      <c r="F95" s="12"/>
      <c r="G95" s="12"/>
      <c r="H95" s="12"/>
      <c r="I95" s="14"/>
      <c r="J95" s="14"/>
    </row>
    <row r="96" spans="1:10" ht="12.75">
      <c r="A96" s="14"/>
      <c r="B96" s="14"/>
      <c r="C96" s="12"/>
      <c r="D96" s="12"/>
      <c r="E96" s="12"/>
      <c r="F96" s="12"/>
      <c r="G96" s="12"/>
      <c r="H96" s="12"/>
      <c r="I96" s="14"/>
      <c r="J96" s="14"/>
    </row>
    <row r="97" spans="1:10" ht="12.75">
      <c r="A97" s="14"/>
      <c r="B97" s="14"/>
      <c r="C97" s="12"/>
      <c r="D97" s="12"/>
      <c r="E97" s="12"/>
      <c r="F97" s="12"/>
      <c r="G97" s="12"/>
      <c r="H97" s="12"/>
      <c r="I97" s="14"/>
      <c r="J97" s="14"/>
    </row>
    <row r="98" spans="1:10" ht="12.75">
      <c r="A98" s="14"/>
      <c r="B98" s="14"/>
      <c r="C98" s="12"/>
      <c r="D98" s="12"/>
      <c r="E98" s="12"/>
      <c r="F98" s="12"/>
      <c r="G98" s="12"/>
      <c r="H98" s="12"/>
      <c r="I98" s="14"/>
      <c r="J98" s="14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2.75">
      <c r="A102" s="14"/>
      <c r="B102" s="14"/>
      <c r="C102" s="12"/>
      <c r="D102" s="12"/>
      <c r="E102" s="12"/>
      <c r="F102" s="12"/>
      <c r="G102" s="12"/>
      <c r="H102" s="12"/>
      <c r="I102" s="14"/>
      <c r="J102" s="14"/>
    </row>
    <row r="103" spans="1:10" ht="12.75">
      <c r="A103" s="14"/>
      <c r="B103" s="14"/>
      <c r="C103" s="12"/>
      <c r="D103" s="12"/>
      <c r="E103" s="12"/>
      <c r="F103" s="12"/>
      <c r="G103" s="12"/>
      <c r="H103" s="12"/>
      <c r="I103" s="14"/>
      <c r="J103" s="14"/>
    </row>
    <row r="104" spans="1:10" ht="12.75">
      <c r="A104" s="14"/>
      <c r="B104" s="14"/>
      <c r="C104" s="12"/>
      <c r="D104" s="12"/>
      <c r="E104" s="12"/>
      <c r="F104" s="12"/>
      <c r="G104" s="12"/>
      <c r="H104" s="12"/>
      <c r="I104" s="14"/>
      <c r="J104" s="14"/>
    </row>
    <row r="105" spans="1:10" ht="12.75">
      <c r="A105" s="14"/>
      <c r="B105" s="14"/>
      <c r="C105" s="12"/>
      <c r="D105" s="12"/>
      <c r="E105" s="12"/>
      <c r="F105" s="12"/>
      <c r="G105" s="12"/>
      <c r="H105" s="12"/>
      <c r="I105" s="14"/>
      <c r="J105" s="14"/>
    </row>
    <row r="106" spans="1:10" ht="12.75">
      <c r="A106" s="14"/>
      <c r="B106" s="14"/>
      <c r="C106" s="12"/>
      <c r="D106" s="12"/>
      <c r="E106" s="12"/>
      <c r="F106" s="12"/>
      <c r="G106" s="12"/>
      <c r="H106" s="12"/>
      <c r="I106" s="14"/>
      <c r="J106" s="14"/>
    </row>
    <row r="107" spans="1:10" ht="12.75">
      <c r="A107" s="14"/>
      <c r="B107" s="14"/>
      <c r="C107" s="12"/>
      <c r="D107" s="12"/>
      <c r="E107" s="12"/>
      <c r="F107" s="12"/>
      <c r="G107" s="12"/>
      <c r="H107" s="12"/>
      <c r="I107" s="14"/>
      <c r="J107" s="14"/>
    </row>
    <row r="108" spans="1:10" ht="12.75">
      <c r="A108" s="14"/>
      <c r="B108" s="14"/>
      <c r="C108" s="12"/>
      <c r="D108" s="12"/>
      <c r="E108" s="12"/>
      <c r="F108" s="12"/>
      <c r="G108" s="12"/>
      <c r="H108" s="12"/>
      <c r="I108" s="14"/>
      <c r="J108" s="14"/>
    </row>
    <row r="109" spans="1:10" ht="12.75">
      <c r="A109" s="14"/>
      <c r="B109" s="14"/>
      <c r="C109" s="12"/>
      <c r="D109" s="12"/>
      <c r="E109" s="12"/>
      <c r="F109" s="12"/>
      <c r="G109" s="12"/>
      <c r="H109" s="12"/>
      <c r="I109" s="14"/>
      <c r="J109" s="14"/>
    </row>
    <row r="110" spans="1:10" ht="12.75">
      <c r="A110" s="14"/>
      <c r="B110" s="14"/>
      <c r="C110" s="12"/>
      <c r="D110" s="12"/>
      <c r="E110" s="12"/>
      <c r="F110" s="12"/>
      <c r="G110" s="12"/>
      <c r="H110" s="12"/>
      <c r="I110" s="14"/>
      <c r="J110" s="14"/>
    </row>
    <row r="111" spans="1:10" ht="12.75">
      <c r="A111" s="14"/>
      <c r="B111" s="14"/>
      <c r="C111" s="12"/>
      <c r="D111" s="12"/>
      <c r="E111" s="12"/>
      <c r="F111" s="12"/>
      <c r="G111" s="12"/>
      <c r="H111" s="12"/>
      <c r="I111" s="14"/>
      <c r="J111" s="14"/>
    </row>
    <row r="112" spans="1:10" ht="12.75">
      <c r="A112" s="14"/>
      <c r="B112" s="14"/>
      <c r="C112" s="12"/>
      <c r="D112" s="12"/>
      <c r="E112" s="12"/>
      <c r="F112" s="12"/>
      <c r="G112" s="12"/>
      <c r="H112" s="12"/>
      <c r="I112" s="14"/>
      <c r="J112" s="14"/>
    </row>
    <row r="113" spans="1:10" ht="12.75">
      <c r="A113" s="14"/>
      <c r="B113" s="14"/>
      <c r="C113" s="12"/>
      <c r="D113" s="12"/>
      <c r="E113" s="12"/>
      <c r="F113" s="12"/>
      <c r="G113" s="12"/>
      <c r="H113" s="12"/>
      <c r="I113" s="14"/>
      <c r="J113" s="14"/>
    </row>
    <row r="114" spans="1:10" ht="12.75">
      <c r="A114" s="14"/>
      <c r="B114" s="14"/>
      <c r="C114" s="12"/>
      <c r="D114" s="12"/>
      <c r="E114" s="12"/>
      <c r="F114" s="12"/>
      <c r="G114" s="12"/>
      <c r="H114" s="12"/>
      <c r="I114" s="14"/>
      <c r="J114" s="14"/>
    </row>
    <row r="115" spans="1:10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/>
      <c r="B118" s="14"/>
      <c r="C118" s="12"/>
      <c r="D118" s="12"/>
      <c r="E118" s="12"/>
      <c r="F118" s="12"/>
      <c r="G118" s="12"/>
      <c r="H118" s="12"/>
      <c r="I118" s="14"/>
      <c r="J118" s="14"/>
    </row>
    <row r="119" spans="1:10" ht="12.75">
      <c r="A119" s="14"/>
      <c r="B119" s="14"/>
      <c r="C119" s="12"/>
      <c r="D119" s="12"/>
      <c r="E119" s="12"/>
      <c r="F119" s="12"/>
      <c r="G119" s="12"/>
      <c r="H119" s="12"/>
      <c r="I119" s="14"/>
      <c r="J119" s="14"/>
    </row>
    <row r="120" spans="1:10" ht="12.75">
      <c r="A120" s="14"/>
      <c r="B120" s="14"/>
      <c r="C120" s="12"/>
      <c r="D120" s="12"/>
      <c r="E120" s="12"/>
      <c r="F120" s="12"/>
      <c r="G120" s="12"/>
      <c r="H120" s="12"/>
      <c r="I120" s="14"/>
      <c r="J120" s="14"/>
    </row>
    <row r="121" spans="1:10" ht="12.75">
      <c r="A121" s="14"/>
      <c r="B121" s="14"/>
      <c r="C121" s="12"/>
      <c r="D121" s="12"/>
      <c r="E121" s="12"/>
      <c r="F121" s="12"/>
      <c r="G121" s="12"/>
      <c r="H121" s="12"/>
      <c r="I121" s="14"/>
      <c r="J121" s="14"/>
    </row>
    <row r="122" spans="1:10" ht="12.75">
      <c r="A122" s="14"/>
      <c r="B122" s="14"/>
      <c r="C122" s="12"/>
      <c r="D122" s="12"/>
      <c r="E122" s="12"/>
      <c r="F122" s="12"/>
      <c r="G122" s="12"/>
      <c r="H122" s="12"/>
      <c r="I122" s="14"/>
      <c r="J122" s="14"/>
    </row>
    <row r="123" spans="1:10" ht="12.75">
      <c r="A123" s="14"/>
      <c r="B123" s="14"/>
      <c r="C123" s="12"/>
      <c r="D123" s="12"/>
      <c r="E123" s="12"/>
      <c r="F123" s="12"/>
      <c r="G123" s="12"/>
      <c r="H123" s="12"/>
      <c r="I123" s="14"/>
      <c r="J123" s="14"/>
    </row>
    <row r="124" spans="1:10" ht="12.75">
      <c r="A124" s="14"/>
      <c r="B124" s="14"/>
      <c r="C124" s="12"/>
      <c r="D124" s="12"/>
      <c r="E124" s="12"/>
      <c r="F124" s="12"/>
      <c r="G124" s="12"/>
      <c r="H124" s="12"/>
      <c r="I124" s="14"/>
      <c r="J124" s="14"/>
    </row>
    <row r="125" spans="1:10" ht="12.75">
      <c r="A125" s="14"/>
      <c r="B125" s="14"/>
      <c r="C125" s="12"/>
      <c r="D125" s="12"/>
      <c r="E125" s="12"/>
      <c r="F125" s="12"/>
      <c r="G125" s="12"/>
      <c r="H125" s="12"/>
      <c r="I125" s="14"/>
      <c r="J125" s="14"/>
    </row>
    <row r="126" spans="1:10" ht="12.75">
      <c r="A126" s="14"/>
      <c r="B126" s="14"/>
      <c r="C126" s="12"/>
      <c r="D126" s="12"/>
      <c r="E126" s="12"/>
      <c r="F126" s="12"/>
      <c r="G126" s="12"/>
      <c r="H126" s="12"/>
      <c r="I126" s="14"/>
      <c r="J126" s="14"/>
    </row>
    <row r="127" spans="1:10" ht="12.75">
      <c r="A127" s="14"/>
      <c r="B127" s="14"/>
      <c r="C127" s="12"/>
      <c r="D127" s="12"/>
      <c r="E127" s="12"/>
      <c r="F127" s="12"/>
      <c r="G127" s="12"/>
      <c r="H127" s="12"/>
      <c r="I127" s="14"/>
      <c r="J127" s="14"/>
    </row>
    <row r="128" spans="1:10" ht="12.75">
      <c r="A128" s="14"/>
      <c r="B128" s="14"/>
      <c r="C128" s="12"/>
      <c r="D128" s="12"/>
      <c r="E128" s="12"/>
      <c r="F128" s="12"/>
      <c r="G128" s="12"/>
      <c r="H128" s="12"/>
      <c r="I128" s="14"/>
      <c r="J128" s="14"/>
    </row>
    <row r="129" spans="1:10" ht="12.75">
      <c r="A129" s="14"/>
      <c r="B129" s="14"/>
      <c r="C129" s="12"/>
      <c r="D129" s="12"/>
      <c r="E129" s="12"/>
      <c r="F129" s="12"/>
      <c r="G129" s="12"/>
      <c r="H129" s="12"/>
      <c r="I129" s="14"/>
      <c r="J129" s="14"/>
    </row>
    <row r="130" spans="1:10" ht="12.75">
      <c r="A130" s="14"/>
      <c r="B130" s="14"/>
      <c r="C130" s="12"/>
      <c r="D130" s="12"/>
      <c r="E130" s="12"/>
      <c r="F130" s="12"/>
      <c r="G130" s="12"/>
      <c r="H130" s="12"/>
      <c r="I130" s="14"/>
      <c r="J130" s="14"/>
    </row>
    <row r="131" spans="1:10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1:10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1:10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1:10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1:10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1:10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1:10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1:10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1:10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1:10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1:10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1:10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1:10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1:10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1:10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1:10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1:10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1:10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1:10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1:10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1:10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1:10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1:10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1:10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1:10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1:10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1:10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1:10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1:10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1:10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1:10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1:10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1:10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1:10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1:10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1:10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</row>
    <row r="497" spans="1:10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</row>
    <row r="498" spans="1:10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</row>
    <row r="499" spans="1:10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</row>
    <row r="500" spans="1:10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1:10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1:10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1:10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1:10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</row>
    <row r="505" spans="1:10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</row>
    <row r="506" spans="1:10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</row>
    <row r="507" spans="1:10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</row>
    <row r="508" spans="1:10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</row>
    <row r="509" spans="1:10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</row>
    <row r="510" spans="1:10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1:10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</row>
    <row r="512" spans="1:10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</row>
    <row r="513" spans="1:10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</row>
    <row r="514" spans="1:10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1:10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1:10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</row>
    <row r="517" spans="1:10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1:10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1:10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</row>
    <row r="520" spans="1:10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</row>
    <row r="521" spans="1:10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</row>
    <row r="522" spans="1:10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</row>
    <row r="523" spans="1:10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</row>
    <row r="524" spans="1:10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</row>
    <row r="525" spans="1:10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</row>
    <row r="526" spans="1:10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</row>
    <row r="527" spans="1:10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</row>
    <row r="528" spans="1:10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</row>
    <row r="529" spans="1:10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</row>
    <row r="530" spans="1:10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</row>
    <row r="531" spans="1:10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1:10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1:10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1:10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</row>
    <row r="535" spans="1:10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</row>
    <row r="536" spans="1:10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</row>
    <row r="537" spans="1:10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</row>
    <row r="538" spans="1:10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</row>
    <row r="539" spans="1:10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</row>
    <row r="540" spans="1:10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</row>
    <row r="541" spans="1:10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</row>
    <row r="542" spans="1:10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</row>
    <row r="543" spans="1:10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</row>
    <row r="544" spans="1:10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</row>
    <row r="545" spans="1:10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</row>
    <row r="546" spans="1:10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</row>
    <row r="547" spans="1:10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</row>
    <row r="548" spans="1:10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</row>
    <row r="549" spans="1:10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1:10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1:10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</row>
    <row r="552" spans="1:10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</row>
    <row r="553" spans="1:10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</row>
    <row r="554" spans="1:10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</row>
    <row r="555" spans="1:10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</row>
    <row r="556" spans="1:10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</row>
    <row r="557" spans="1:10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</row>
    <row r="558" spans="1:10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</row>
    <row r="559" spans="1:10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</row>
    <row r="560" spans="1:10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</row>
    <row r="561" spans="1:10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</row>
    <row r="562" spans="1:10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</row>
    <row r="563" spans="1:10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</row>
    <row r="564" spans="1:10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</row>
    <row r="565" spans="1:10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</row>
    <row r="566" spans="1:10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</row>
    <row r="567" spans="1:10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</row>
    <row r="568" spans="1:10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</row>
    <row r="569" spans="1:10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</row>
    <row r="570" spans="1:10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</row>
    <row r="571" spans="1:10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</row>
    <row r="572" spans="1:10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</row>
    <row r="573" spans="1:10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</row>
    <row r="574" spans="1:10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</row>
    <row r="575" spans="1:10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</row>
    <row r="576" spans="1:10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</row>
    <row r="577" spans="1:10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</row>
    <row r="578" spans="1:10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</row>
    <row r="579" spans="1:10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</row>
    <row r="580" spans="1:10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</row>
    <row r="581" spans="1:10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</row>
    <row r="582" spans="1:10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</row>
    <row r="583" spans="1:10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</row>
    <row r="584" spans="1:10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</row>
    <row r="585" spans="1:10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</row>
    <row r="586" spans="1:10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</row>
    <row r="587" spans="1:10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</row>
    <row r="588" spans="1:10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</row>
    <row r="589" spans="1:10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</row>
    <row r="590" spans="1:10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</row>
    <row r="591" spans="1:10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</row>
    <row r="592" spans="1:10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</row>
    <row r="593" spans="1:10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</row>
    <row r="594" spans="1:10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</row>
    <row r="595" spans="1:10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</row>
    <row r="596" spans="1:10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</row>
    <row r="597" spans="1:10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</row>
    <row r="598" spans="1:10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</row>
    <row r="599" spans="1:10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</row>
    <row r="600" spans="1:10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</row>
    <row r="601" spans="1:10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</row>
    <row r="602" spans="1:10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</row>
    <row r="603" spans="1:10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</row>
    <row r="604" spans="1:10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</row>
    <row r="605" spans="1:10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</row>
    <row r="606" spans="1:10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</row>
    <row r="607" spans="1:10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</row>
    <row r="608" spans="1:10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</row>
    <row r="609" spans="1:10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</row>
    <row r="610" spans="1:10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</row>
    <row r="611" spans="1:10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</row>
    <row r="612" spans="1:10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</row>
    <row r="613" spans="1:10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</row>
    <row r="614" spans="1:10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</row>
    <row r="615" spans="1:10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</row>
    <row r="616" spans="1:10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</row>
    <row r="617" spans="1:10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</row>
    <row r="618" spans="1:10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1:10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</row>
    <row r="620" spans="1:10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</row>
    <row r="621" spans="1:10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</row>
    <row r="622" spans="1:10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</row>
    <row r="623" spans="1:10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</row>
    <row r="624" spans="1:10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</row>
    <row r="625" spans="1:10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</row>
    <row r="626" spans="1:10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</row>
    <row r="627" spans="1:10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</row>
    <row r="628" spans="1:10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</row>
    <row r="629" spans="1:10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</row>
    <row r="630" spans="1:10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</row>
    <row r="631" spans="1:10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</row>
    <row r="632" spans="1:10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</row>
    <row r="633" spans="1:10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</row>
    <row r="634" spans="1:10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</row>
    <row r="635" spans="1:10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</row>
    <row r="636" spans="1:10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</row>
    <row r="637" spans="1:10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</row>
    <row r="638" spans="1:10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</row>
    <row r="639" spans="1:10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</row>
    <row r="640" spans="1:10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</row>
    <row r="641" spans="1:10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</row>
    <row r="642" spans="1:10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</row>
    <row r="643" spans="1:10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</row>
    <row r="644" spans="1:10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1:10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</row>
    <row r="646" spans="1:10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</row>
    <row r="647" spans="1:10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1:10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</row>
    <row r="649" spans="1:10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</row>
    <row r="650" spans="1:10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</row>
    <row r="651" spans="1:10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</row>
    <row r="652" spans="1:10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</row>
    <row r="653" spans="1:10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</row>
    <row r="654" spans="1:10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1:10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</row>
    <row r="656" spans="1:10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</row>
    <row r="657" spans="1:10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</row>
    <row r="658" spans="1:10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</row>
    <row r="659" spans="1:10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1:10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1:10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</row>
    <row r="662" spans="1:10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</row>
    <row r="663" spans="1:10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</row>
    <row r="664" spans="1:10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</row>
    <row r="665" spans="1:10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</row>
    <row r="666" spans="1:10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</row>
    <row r="667" spans="1:10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</row>
    <row r="668" spans="1:10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</row>
    <row r="669" spans="1:10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</row>
    <row r="670" spans="1:10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</row>
    <row r="671" spans="1:10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</row>
    <row r="672" spans="1:10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</row>
    <row r="673" spans="1:10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</row>
    <row r="674" spans="1:10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</row>
    <row r="675" spans="1:10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</row>
    <row r="676" spans="1:10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</row>
    <row r="677" spans="1:10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</row>
    <row r="678" spans="1:10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</row>
    <row r="679" spans="1:10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</row>
    <row r="680" spans="1:10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</row>
    <row r="681" spans="1:10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</row>
    <row r="682" spans="1:10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</row>
    <row r="683" spans="1:10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</row>
    <row r="684" spans="1:10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</row>
    <row r="685" spans="1:10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</row>
    <row r="686" spans="1:10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</row>
    <row r="687" spans="1:10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</row>
    <row r="688" spans="1:10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</row>
    <row r="689" spans="1:10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</row>
    <row r="690" spans="1:10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</row>
    <row r="691" spans="1:10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</row>
    <row r="692" spans="1:10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</row>
    <row r="693" spans="1:10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</row>
    <row r="694" spans="1:10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1:10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1:10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</row>
    <row r="697" spans="1:10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</row>
    <row r="698" spans="1:10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</row>
    <row r="699" spans="1:10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</row>
    <row r="700" spans="1:10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</row>
    <row r="701" spans="1:10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</row>
    <row r="702" spans="1:10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</row>
    <row r="703" spans="1:10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</row>
    <row r="704" spans="1:10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</row>
    <row r="705" spans="1:10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</row>
    <row r="706" spans="1:10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</row>
    <row r="707" spans="1:10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</row>
    <row r="708" spans="1:10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</row>
    <row r="709" spans="1:10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</row>
    <row r="710" spans="1:10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</row>
    <row r="711" spans="1:10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</row>
    <row r="712" spans="1:10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</row>
    <row r="713" spans="1:10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</row>
    <row r="714" spans="1:10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</row>
    <row r="715" spans="1:10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1:10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1:10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1:10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1:10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1:10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1:10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1:10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1:10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1:10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1:10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1:10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1:10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1:10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1:10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1:10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1:10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1:10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</row>
    <row r="733" spans="1:10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</row>
    <row r="734" spans="1:10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1:10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</row>
    <row r="736" spans="1:10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</row>
    <row r="737" spans="1:10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</row>
    <row r="738" spans="1:10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</row>
    <row r="739" spans="1:10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</row>
    <row r="740" spans="1:10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</row>
    <row r="741" spans="1:10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</row>
    <row r="742" spans="1:10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</row>
    <row r="743" spans="1:10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</row>
    <row r="744" spans="1:10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1:10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</row>
    <row r="746" spans="1:10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</row>
    <row r="747" spans="1:10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</row>
    <row r="748" spans="1:10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</row>
    <row r="749" spans="1:10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</row>
    <row r="750" spans="1:10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</row>
    <row r="751" spans="1:10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</row>
    <row r="752" spans="1:10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</row>
    <row r="753" spans="1:10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</row>
    <row r="754" spans="1:10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</row>
    <row r="755" spans="1:10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</row>
    <row r="756" spans="1:10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</row>
    <row r="757" spans="1:10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</row>
    <row r="758" spans="1:10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</row>
    <row r="759" spans="1:10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</row>
    <row r="760" spans="1:10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</row>
    <row r="761" spans="1:10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</row>
    <row r="762" spans="1:10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</row>
    <row r="763" spans="1:10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</row>
    <row r="764" spans="1:10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</row>
    <row r="765" spans="1:10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</row>
    <row r="766" spans="1:10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</row>
    <row r="767" spans="1:10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</row>
    <row r="768" spans="1:10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</row>
    <row r="769" spans="1:10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</row>
    <row r="770" spans="1:10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</row>
    <row r="771" spans="1:10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</row>
    <row r="772" spans="1:10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</row>
    <row r="773" spans="1:10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</row>
    <row r="774" spans="1:10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</row>
    <row r="775" spans="1:10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</row>
    <row r="776" spans="1:10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</row>
    <row r="777" spans="1:10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</row>
    <row r="778" spans="1:10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</row>
    <row r="779" spans="1:10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</row>
    <row r="780" spans="1:10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</row>
    <row r="781" spans="1:10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</row>
    <row r="782" spans="1:10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</row>
    <row r="783" spans="1:10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</row>
    <row r="784" spans="1:10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</row>
    <row r="785" spans="1:10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</row>
    <row r="786" spans="1:10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</row>
    <row r="787" spans="1:10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</row>
    <row r="788" spans="1:10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</row>
    <row r="789" spans="1:10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</row>
    <row r="790" spans="1:10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</row>
    <row r="791" spans="1:10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</row>
    <row r="792" spans="1:10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</row>
    <row r="793" spans="1:10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</row>
    <row r="794" spans="1:10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</row>
    <row r="795" spans="1:10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</row>
    <row r="796" spans="1:10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</row>
    <row r="797" spans="1:10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</row>
    <row r="798" spans="1:10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</row>
    <row r="799" spans="1:10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</row>
    <row r="800" spans="1:10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</row>
    <row r="801" spans="1:10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</row>
    <row r="802" spans="1:10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</row>
    <row r="803" spans="1:10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</row>
    <row r="804" spans="1:10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</row>
    <row r="805" spans="1:10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</row>
    <row r="806" spans="1:10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</row>
    <row r="807" spans="1:10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</row>
    <row r="808" spans="1:10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</row>
    <row r="809" spans="1:10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</row>
    <row r="810" spans="1:10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</row>
    <row r="811" spans="1:10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</row>
    <row r="812" spans="1:10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</row>
    <row r="813" spans="1:10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</row>
    <row r="814" spans="1:10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</row>
    <row r="815" spans="1:10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</row>
    <row r="816" spans="1:10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</row>
    <row r="817" spans="1:10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</row>
    <row r="818" spans="1:10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</row>
    <row r="819" spans="1:10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</row>
    <row r="820" spans="1:10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</row>
    <row r="821" spans="1:10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</row>
    <row r="822" spans="1:10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</row>
    <row r="823" spans="1:10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</row>
    <row r="824" spans="1:10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</row>
    <row r="825" spans="1:10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</row>
    <row r="826" spans="1:10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</row>
    <row r="827" spans="1:10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</row>
    <row r="828" spans="1:10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</row>
    <row r="829" spans="1:10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</row>
    <row r="830" spans="1:10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</row>
    <row r="831" spans="1:10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</row>
    <row r="832" spans="1:10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</row>
    <row r="833" spans="1:10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</row>
    <row r="834" spans="1:10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</row>
    <row r="835" spans="1:10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</row>
    <row r="836" spans="1:10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</row>
    <row r="837" spans="1:10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</row>
    <row r="838" spans="1:10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</row>
    <row r="839" spans="1:10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</row>
    <row r="840" spans="1:10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</row>
    <row r="841" spans="1:10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</row>
    <row r="842" spans="1:10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</row>
    <row r="843" spans="1:10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</row>
    <row r="844" spans="1:10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</row>
    <row r="845" spans="1:10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</row>
    <row r="846" spans="1:10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</row>
    <row r="847" spans="1:10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</row>
    <row r="848" spans="1:10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</row>
    <row r="849" spans="1:10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</row>
    <row r="850" spans="1:10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</row>
    <row r="851" spans="1:10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</row>
    <row r="852" spans="1:10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</row>
    <row r="853" spans="1:10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</row>
    <row r="854" spans="1:10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</row>
    <row r="855" spans="1:10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</row>
    <row r="856" spans="1:10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</row>
    <row r="857" spans="1:10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</row>
    <row r="858" spans="1:10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</row>
    <row r="859" spans="1:10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</row>
    <row r="860" spans="1:10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</row>
    <row r="861" spans="1:10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</row>
    <row r="862" spans="1:10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</row>
    <row r="863" spans="1:10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</row>
    <row r="864" spans="1:10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</row>
    <row r="865" spans="1:10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</row>
    <row r="866" spans="1:10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</row>
    <row r="867" spans="1:10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</row>
    <row r="868" spans="1:10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</row>
    <row r="869" spans="1:10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</row>
    <row r="870" spans="1:10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</row>
    <row r="871" spans="1:10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</row>
    <row r="872" spans="1:10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</row>
    <row r="873" spans="1:10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</row>
    <row r="874" spans="1:10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</row>
    <row r="875" spans="1:10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</row>
    <row r="876" spans="1:10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</row>
    <row r="877" spans="1:10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</row>
    <row r="878" spans="1:10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</row>
    <row r="879" spans="1:10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</row>
    <row r="880" spans="1:10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</row>
    <row r="881" spans="1:10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</row>
    <row r="882" spans="1:10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</row>
    <row r="883" spans="1:10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</row>
    <row r="884" spans="1:10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</row>
    <row r="885" spans="1:10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</row>
    <row r="886" spans="1:10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</row>
    <row r="887" spans="1:10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</row>
    <row r="888" spans="1:10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</row>
    <row r="889" spans="1:10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</row>
    <row r="890" spans="1:10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</row>
    <row r="891" spans="1:10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</row>
    <row r="892" spans="1:10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</row>
    <row r="893" spans="1:10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</row>
    <row r="894" spans="1:10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</row>
    <row r="895" spans="1:10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</row>
    <row r="896" spans="1:10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</row>
    <row r="897" spans="1:10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</row>
    <row r="898" spans="1:10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</row>
    <row r="899" spans="1:10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</row>
    <row r="900" spans="1:10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</row>
    <row r="901" spans="1:10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</row>
    <row r="902" spans="1:10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</row>
    <row r="903" spans="1:10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</row>
    <row r="904" spans="1:10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</row>
    <row r="905" spans="1:10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</row>
    <row r="906" spans="1:10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</row>
    <row r="907" spans="1:10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</row>
    <row r="908" spans="1:10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</row>
    <row r="909" spans="1:10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</row>
    <row r="910" spans="1:10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</row>
    <row r="911" spans="1:10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</row>
    <row r="912" spans="1:10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</row>
    <row r="913" spans="1:10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</row>
    <row r="914" spans="1:10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</row>
    <row r="915" spans="1:10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</row>
    <row r="916" spans="1:10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</row>
    <row r="917" spans="1:10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</row>
    <row r="918" spans="1:10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</row>
    <row r="919" spans="1:10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</row>
    <row r="920" spans="1:10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</row>
    <row r="921" spans="1:10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</row>
    <row r="922" spans="1:10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</row>
    <row r="923" spans="1:10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</row>
    <row r="924" spans="1:10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</row>
    <row r="925" spans="1:10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</row>
    <row r="926" spans="1:10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</row>
    <row r="927" spans="1:10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</row>
    <row r="928" spans="1:10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</row>
    <row r="929" spans="1:10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</row>
    <row r="930" spans="1:10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</row>
    <row r="931" spans="1:10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</row>
    <row r="932" spans="1:10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</row>
    <row r="933" spans="1:10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</row>
    <row r="934" spans="1:10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</row>
    <row r="935" spans="1:10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</row>
    <row r="936" spans="1:10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</row>
    <row r="937" spans="1:10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</row>
    <row r="938" spans="1:10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</row>
    <row r="939" spans="1:10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</row>
    <row r="940" spans="1:10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</row>
    <row r="941" spans="1:10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</row>
    <row r="942" spans="1:10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</row>
    <row r="943" spans="1:10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</row>
    <row r="944" spans="1:10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</row>
    <row r="945" spans="1:10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</row>
    <row r="946" spans="1:10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</row>
    <row r="947" spans="1:10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</row>
    <row r="948" spans="1:10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</row>
    <row r="949" spans="1:10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</row>
    <row r="950" spans="1:10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</row>
    <row r="951" spans="1:10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</row>
    <row r="952" spans="1:10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</row>
    <row r="953" spans="1:10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</row>
    <row r="954" spans="1:10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</row>
    <row r="955" spans="1:10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</row>
    <row r="956" spans="1:10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</row>
    <row r="957" spans="1:10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</row>
    <row r="958" spans="1:10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</row>
    <row r="959" spans="1:10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</row>
  </sheetData>
  <mergeCells count="1">
    <mergeCell ref="A3:C3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</dc:creator>
  <cp:keywords/>
  <dc:description/>
  <cp:lastModifiedBy>Jose Luis</cp:lastModifiedBy>
  <dcterms:created xsi:type="dcterms:W3CDTF">1999-12-05T21:18:40Z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